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SPS 2.3 BOM" sheetId="1" r:id="rId1"/>
  </sheets>
  <calcPr calcId="144525"/>
</workbook>
</file>

<file path=xl/calcChain.xml><?xml version="1.0" encoding="utf-8"?>
<calcChain xmlns="http://schemas.openxmlformats.org/spreadsheetml/2006/main">
  <c r="H63" i="1" l="1"/>
  <c r="H64" i="1"/>
  <c r="H65" i="1"/>
  <c r="H66" i="1"/>
  <c r="H57" i="1"/>
  <c r="H58" i="1"/>
  <c r="H59" i="1"/>
  <c r="H60" i="1"/>
  <c r="H61" i="1"/>
  <c r="H62" i="1"/>
  <c r="G24" i="1"/>
  <c r="H24" i="1" s="1"/>
  <c r="G19" i="1"/>
  <c r="H19" i="1" s="1"/>
  <c r="G41" i="1"/>
  <c r="H41" i="1" s="1"/>
  <c r="H56" i="1"/>
  <c r="H47" i="1"/>
  <c r="H46" i="1"/>
  <c r="H45" i="1"/>
  <c r="H40" i="1"/>
  <c r="H20" i="1"/>
  <c r="H21" i="1"/>
  <c r="H22" i="1"/>
  <c r="H23" i="1"/>
  <c r="H25" i="1"/>
  <c r="H26" i="1"/>
  <c r="H27" i="1"/>
  <c r="H28" i="1"/>
  <c r="H29" i="1"/>
  <c r="H30" i="1"/>
  <c r="H31" i="1"/>
  <c r="H32" i="1"/>
  <c r="H54" i="1"/>
  <c r="H55" i="1"/>
  <c r="H33" i="1"/>
  <c r="H34" i="1"/>
  <c r="H35" i="1"/>
  <c r="H36" i="1"/>
  <c r="H37" i="1"/>
  <c r="H38" i="1"/>
  <c r="H39" i="1"/>
  <c r="H42" i="1"/>
  <c r="H43" i="1"/>
  <c r="H44" i="1"/>
  <c r="H48" i="1"/>
  <c r="H49" i="1"/>
  <c r="H50" i="1"/>
  <c r="H51" i="1"/>
  <c r="H18" i="1"/>
  <c r="H17" i="1"/>
  <c r="H10" i="1"/>
  <c r="H11" i="1"/>
  <c r="H12" i="1"/>
  <c r="H13" i="1"/>
  <c r="H14" i="1"/>
  <c r="H9" i="1" l="1"/>
  <c r="H15" i="1" s="1"/>
  <c r="H52" i="1" l="1"/>
  <c r="H67" i="1"/>
  <c r="H69" i="1" l="1"/>
</calcChain>
</file>

<file path=xl/sharedStrings.xml><?xml version="1.0" encoding="utf-8"?>
<sst xmlns="http://schemas.openxmlformats.org/spreadsheetml/2006/main" count="244" uniqueCount="154">
  <si>
    <t>Category</t>
  </si>
  <si>
    <t>Brand</t>
  </si>
  <si>
    <t>Ref.</t>
  </si>
  <si>
    <t>Item</t>
  </si>
  <si>
    <t>Quantity</t>
  </si>
  <si>
    <t>Unit price</t>
  </si>
  <si>
    <t>Total Price</t>
  </si>
  <si>
    <t>URL</t>
  </si>
  <si>
    <t>Electronics</t>
  </si>
  <si>
    <t>IMO</t>
  </si>
  <si>
    <t>https://www.technic-achat.com/borne-de-jonction-electrique-c2x33600298</t>
  </si>
  <si>
    <t>https://fr.rs-online.com/web/p/embouts-de-cablage/0458718</t>
  </si>
  <si>
    <t>Miscellaneous</t>
  </si>
  <si>
    <t>/</t>
  </si>
  <si>
    <t>TOTAL</t>
  </si>
  <si>
    <t>Document</t>
  </si>
  <si>
    <t>Machine type &amp; model</t>
  </si>
  <si>
    <t>A</t>
  </si>
  <si>
    <t>First issue</t>
  </si>
  <si>
    <t>Revision :</t>
  </si>
  <si>
    <t>Revision date :</t>
  </si>
  <si>
    <t>Revision changes :</t>
  </si>
  <si>
    <t>SPS-2.3 BOM</t>
  </si>
  <si>
    <t>SHEET-PRESS SYSTEM 2.3</t>
  </si>
  <si>
    <t>Metal</t>
  </si>
  <si>
    <t>SPR-2 0000.00-3</t>
  </si>
  <si>
    <t>CPR-2 0000.00-3</t>
  </si>
  <si>
    <t>PT-2 0000.00-1</t>
  </si>
  <si>
    <t>SPRMS-1 0000.01-0</t>
  </si>
  <si>
    <t>SPRM20-1 0000.01-0</t>
  </si>
  <si>
    <t>ST-1 0000.01-0</t>
  </si>
  <si>
    <t>Mould sheets (3mm Aluminium)</t>
  </si>
  <si>
    <t>Mould frames (T-section)</t>
  </si>
  <si>
    <t>Sheetpress frame (welded and assembled)</t>
  </si>
  <si>
    <t>Cooling press frame (welded and assembled)</t>
  </si>
  <si>
    <t>Pizza tool (welded and assembled)</t>
  </si>
  <si>
    <t>Prep table (welded and assembled)</t>
  </si>
  <si>
    <t>Ali Express</t>
  </si>
  <si>
    <t>400W Cartridge heaters (380V, 400W, 12x100mm)</t>
  </si>
  <si>
    <t>https://www.aliexpress.com/item/32857227768.html?spm=2114.12010612.8148356.5.208f5582lJoZ9f</t>
  </si>
  <si>
    <t>Heat resistant wire 4mm</t>
  </si>
  <si>
    <t>https://www.aliexpress.com/item/4000295419330.html?spm=a2g0o.productlist.0.0.22b38ffekqcXAC&amp;algo_pvid=1469a8b0-1376-4652-910c-409d64c8be40&amp;algo_expid=1469a8b0-1376-4652-910c-409d64c8be40-11&amp;btsid=2100bb4716080301243217782e8d02&amp;ws_ab_test=searchweb0_0,searchweb201602_,searchweb201603_</t>
  </si>
  <si>
    <t>Technic Achat</t>
  </si>
  <si>
    <t>SSR heatsinks</t>
  </si>
  <si>
    <t>Cooling fan 80x80x25mm</t>
  </si>
  <si>
    <t>Emergency stop</t>
  </si>
  <si>
    <t>32A Male plug</t>
  </si>
  <si>
    <t>Wiring duct (1m)</t>
  </si>
  <si>
    <t>PID controllers</t>
  </si>
  <si>
    <t>https://www.amazon.fr/REX-C100-AC110V-240V-Thermostat-R%C3%A9gulateur-Temp%C3%A9rature/dp/B07478KCJB/ref=sr_1_7?__mk_fr_FR=%C3%85M%C3%85%C5%BD%C3%95%C3%91&amp;dchild=1&amp;keywords=inkbird+rex+C100&amp;qid=1604585142&amp;quartzVehicle=107-1333&amp;replacementKeywords=inkbird+c100&amp;sr=8-7</t>
  </si>
  <si>
    <t>150mm extraction fitting</t>
  </si>
  <si>
    <t>https://www.amazon.fr/Without-brand-Ventilation-Ventilateur-d%C3%A9chappement/dp/B08CCZ827K/ref=sr_1_46?__mk_fr_FR=%C3%85M%C3%85%C5%BD%C3%95%C3%91&amp;dchild=1&amp;keywords=150mm%2BMural%2BBride&amp;qid=1608027799&amp;sr=8-46&amp;th=1</t>
  </si>
  <si>
    <t>Casters for prep table</t>
  </si>
  <si>
    <t>https://www.amazon.fr/GBL-Roulettes-Pivotantes-Industrielles-Transport/dp/B01E7HBXKM/ref=sr_1_8?dchild=1&amp;keywords=Roue%20Industrielle&amp;qid=1599644684&amp;sr=8-8&amp;fbclid=IwAR1eB3NkgU75gOJG-6NLfOhU_Ug6rFL3J1EJyLnCr-XymqfCPZ-rnd0B7cE</t>
  </si>
  <si>
    <t>8 ton bottle jack (manual)</t>
  </si>
  <si>
    <t>https://valkenpower.com/lifting-and-hoisting-tools/hydraulic-tools/long-cylinder/long-cylinder-ram-jack-8-ton.html</t>
  </si>
  <si>
    <t>https://www.ebay.fr/itm/TFER-High-Temperature-Heat-Shrink-PTFE-TE-Connectivity-Raychem-Clear-3-2-1/254073249059?hash=item3b27f21d23:m:mGywsecK1j4iV4r9Kp98MEA</t>
  </si>
  <si>
    <t>https://fr.rs-online.com/web/p/coffrets-muraux/7755328/?cm_mmc=FR-PLA-DS3A-_-google-_-CSS_FR_FR_Boîtiers_%26_coffrets_et_armoires_Whoop-_-(FR:Whoop!)+Coffrets+muraux-_-7755328&amp;matchtype=&amp;aud-827186183886:pla-476228691119&amp;gclid=Cj0KCQjwjPaCBhDkARIsAISZN7Q87idLttyOmNirLBcT1whLEYTYK617lSRbxxgrqVcEckm6rtwy1_4aAr9SEALw_wcB&amp;gclsrc=aw.ds</t>
  </si>
  <si>
    <t>EMI filter</t>
  </si>
  <si>
    <t>https://fr.rs-online.com/web/p/filtres-secteurs/7662655/?cm_mmc=FR-PLA-DS3A-_-google-_-PLA_FR_FR_Passifs_Whoop-_-(FR:Whoop!)+Filtres+secteurs-_-7662655&amp;matchtype=&amp;pla-341828980040&amp;gclid=Cj0KCQjwjPaCBhDkARIsAISZN7RYcakARc6XlRRPH8dn_BpQXjFcLYsQC9mWOsZ_ZdZIaM2ANCzoOfcaAoYTEALw_wcB&amp;gclsrc=aw.ds</t>
  </si>
  <si>
    <t>https://fr.rs-online.com/web/p/connecteurs-d--alimentation-usage-intensif/4731483/</t>
  </si>
  <si>
    <t>https://fr.rs-online.com/web/p/connecteurs-d--alimentation-usage-intensif/4925458/</t>
  </si>
  <si>
    <t>https://fr.rs-online.com/web/p/prolongateurs-a-sertir/8092385/</t>
  </si>
  <si>
    <t>cable terminason 1.5mm</t>
  </si>
  <si>
    <t>cable terminason 4mm</t>
  </si>
  <si>
    <t>https://fr.rs-online.com/web/p/embouts-de-cablage/0458730</t>
  </si>
  <si>
    <t>cable terminason 6mm</t>
  </si>
  <si>
    <t>https://fr.rs-online.com/web/p/embouts-de-cablage/0458897</t>
  </si>
  <si>
    <t>https://fr.rs-online.com/web/p/relais-statiques/0352890</t>
  </si>
  <si>
    <t>DIN rail 35x7,5</t>
  </si>
  <si>
    <t>https://fr.rs-online.com/web/p/rails-din/0467416/</t>
  </si>
  <si>
    <t>rexel</t>
  </si>
  <si>
    <t>M25 cable gland (M25 Cable 13-18mm)</t>
  </si>
  <si>
    <t>ring terminal 6mm M8</t>
  </si>
  <si>
    <t>ring terminal 6mm M5</t>
  </si>
  <si>
    <t>ring terminal 1.5mm M5</t>
  </si>
  <si>
    <t>fork terminal 1.5mm M5</t>
  </si>
  <si>
    <t>REX C100</t>
  </si>
  <si>
    <t>LRJ8H</t>
  </si>
  <si>
    <t>Berme</t>
  </si>
  <si>
    <t>Mammuth</t>
  </si>
  <si>
    <t>RS PRO</t>
  </si>
  <si>
    <t>Schaffner</t>
  </si>
  <si>
    <t>FN3256</t>
  </si>
  <si>
    <t>Harting</t>
  </si>
  <si>
    <t>HD4850</t>
  </si>
  <si>
    <t>Crydom</t>
  </si>
  <si>
    <t>SSR 50A</t>
  </si>
  <si>
    <t>Electronics box, 400 x 600 x 210mm, IP66</t>
  </si>
  <si>
    <t xml:space="preserve">Shrink Wrap (7.2m) - 3/8" PTFE </t>
  </si>
  <si>
    <t>HARTING socket, Han E, 6 Contacts , 16.0A</t>
  </si>
  <si>
    <t>HARTING plug, Han E, 6 Contacts , 16.0A</t>
  </si>
  <si>
    <t>Butt splices, 8 AWG</t>
  </si>
  <si>
    <t>4G4mm</t>
  </si>
  <si>
    <t>5G6mm</t>
  </si>
  <si>
    <t>32A 5 Multi-core cable 6mm (flexible)</t>
  </si>
  <si>
    <t>32A 4 Multi-core cable 4mm (flexible)</t>
  </si>
  <si>
    <t>https://www.rexel.fr/frx/Cat%C3%A9gorie/Produits-Industriels/Accessoires-de-c%C3%A2blage-et-rep%C3%A9rage/Presse-%C3%A9toupe-et-passe-fil/Presse-%C3%A9toupe-Sib-Tec-M25-inox-CEM-Light/SIBC5225105/p/69856860</t>
  </si>
  <si>
    <t>SIB</t>
  </si>
  <si>
    <t>https://fr.rs-online.com/web/p/cosses-a-oeillet/0534446</t>
  </si>
  <si>
    <t>https://fr.rs-online.com/web/p/cosses-a-oeillet/0534424</t>
  </si>
  <si>
    <t>https://fr.rs-online.com/web/p/cosses-a-oeillet/2006940</t>
  </si>
  <si>
    <t>https://fr.rs-online.com/web/p/cosses-a-fourche/0534610</t>
  </si>
  <si>
    <t>K Type thermocouple M8 (4m)</t>
  </si>
  <si>
    <t>https://fr.aliexpress.com/item/4001156204533.html?gatewayAdapt=glo2fra&amp;spm=a2g0o.productlist.0.0.118d302232GIvI&amp;algo_pvid=a8243432-6735-4e71-87ab-0c00eaef6cca&amp;algo_expid=a8243432-6735-4e71-87ab-0c00eaef6cca-0&amp;btsid=0b8b036a15992363514802006e2c69&amp;ws_ab_test=searchweb0_0,searchweb201602_,searchweb201603_</t>
  </si>
  <si>
    <t>https://www.technic-achat.com/radiateur-pour-relais-statique-de-puissance-c2x36293110</t>
  </si>
  <si>
    <t>https://www.technic-achat.com/ventilateur_armoire_electrique-c2x33605003</t>
  </si>
  <si>
    <t>https://www.technic-achat.com/sectionneur-rotatif-c2x34597989</t>
  </si>
  <si>
    <t>CF106</t>
  </si>
  <si>
    <t>CETINKAYA</t>
  </si>
  <si>
    <t>PM69-3063-RY64</t>
  </si>
  <si>
    <t>Rotary switch 63A</t>
  </si>
  <si>
    <t>https://www.technic-achat.com/bouton-arret-d-urgence-compose-c2x36292707</t>
  </si>
  <si>
    <t>INOREA</t>
  </si>
  <si>
    <t>https://www.technic-achat.com/fiches-et-prises-c2x35853743</t>
  </si>
  <si>
    <t>Elettrocanali</t>
  </si>
  <si>
    <t>EC69078</t>
  </si>
  <si>
    <t>https://www.technic-achat.com/gaine-spiralee-c2x33600726</t>
  </si>
  <si>
    <t>WKK</t>
  </si>
  <si>
    <t>https://www.technic-achat.com/goulottes-electriques-c2x33599868</t>
  </si>
  <si>
    <t>ECS4040</t>
  </si>
  <si>
    <t>Cable guide 40x40mm</t>
  </si>
  <si>
    <t>https://www.technic-achat.com/borne-de-jonction-electrique-c2x33600346</t>
  </si>
  <si>
    <t>https://www.technic-achat.com/borne-de-jonction-electrique-c2x33600345</t>
  </si>
  <si>
    <t>ER6</t>
  </si>
  <si>
    <t>https://www.technic-achat.com/borne-de-jonction-electrique-c2x33600296</t>
  </si>
  <si>
    <t>EP2.5-10</t>
  </si>
  <si>
    <t>https://www.technic-achat.com/borne-de-terre-c2x33600361</t>
  </si>
  <si>
    <t>ERPE6/10</t>
  </si>
  <si>
    <t>https://www.technic-achat.com/barrette-de-jonction-borne-electrique-c2x33599475</t>
  </si>
  <si>
    <t>CC6/10</t>
  </si>
  <si>
    <t>Block connection</t>
  </si>
  <si>
    <t>Blue cap</t>
  </si>
  <si>
    <t>Brown cap</t>
  </si>
  <si>
    <t>Block 6mm brown</t>
  </si>
  <si>
    <t>Block 6mm blue</t>
  </si>
  <si>
    <t>Block 6mm ground</t>
  </si>
  <si>
    <t>Silicone oil 5L</t>
  </si>
  <si>
    <t>Tevema</t>
  </si>
  <si>
    <t>Die spring G63-152</t>
  </si>
  <si>
    <t>Linear bearing, long version</t>
  </si>
  <si>
    <t>Precision shaft 520mm</t>
  </si>
  <si>
    <t>Precision shaft 620mm</t>
  </si>
  <si>
    <t>Shaft collar (48-B25-NI)</t>
  </si>
  <si>
    <t>Dold Mecha.</t>
  </si>
  <si>
    <t>https://www.mon-droguiste.com/huile-de-silicone-47v350,fr,4,HUISIL19734DSN.cfm</t>
  </si>
  <si>
    <t>https://www.tevema.com/en/ehg63-152</t>
  </si>
  <si>
    <t>https://www.dold-mechatronik.de/?a=224628&amp;lang=eng</t>
  </si>
  <si>
    <t>https://www.dold-mechatronik.de/Precision-shaft-25mm-h6-ground-and-hardened-CUTTING-to-1200mm-2500-EUR-m-EUR-050-per-cut</t>
  </si>
  <si>
    <t>https://www.dold-mechatronik.de/Stainless-steel-collar-split-with-damping-internal-diameter-25mm</t>
  </si>
  <si>
    <r>
      <t>Laminated particle board</t>
    </r>
    <r>
      <rPr>
        <sz val="10"/>
        <color theme="1"/>
        <rFont val="Arial"/>
        <family val="2"/>
      </rPr>
      <t xml:space="preserve"> for prep table</t>
    </r>
  </si>
  <si>
    <t>Rockwool insulation</t>
  </si>
  <si>
    <t>25mm wood rod for sliding tool</t>
  </si>
  <si>
    <t>High temperature silicone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</si>
</sst>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;[Red]\-[$€-2]\ 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horizontal="center" vertical="center"/>
    </xf>
    <xf numFmtId="0" fontId="16" fillId="34" borderId="17" xfId="0" applyFont="1" applyFill="1" applyBorder="1" applyAlignment="1">
      <alignment horizontal="center" vertical="center"/>
    </xf>
    <xf numFmtId="0" fontId="16" fillId="34" borderId="1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164" fontId="0" fillId="0" borderId="11" xfId="0" applyNumberFormat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vertical="center"/>
    </xf>
    <xf numFmtId="164" fontId="16" fillId="33" borderId="15" xfId="0" applyNumberFormat="1" applyFont="1" applyFill="1" applyBorder="1" applyAlignment="1">
      <alignment horizontal="center" vertical="center"/>
    </xf>
    <xf numFmtId="0" fontId="19" fillId="34" borderId="17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vertical="center"/>
    </xf>
    <xf numFmtId="164" fontId="19" fillId="34" borderId="18" xfId="0" applyNumberFormat="1" applyFont="1" applyFill="1" applyBorder="1" applyAlignment="1">
      <alignment horizontal="center" vertical="center"/>
    </xf>
    <xf numFmtId="0" fontId="16" fillId="34" borderId="20" xfId="0" applyFont="1" applyFill="1" applyBorder="1" applyAlignment="1">
      <alignment horizontal="center" vertical="center"/>
    </xf>
    <xf numFmtId="0" fontId="16" fillId="33" borderId="23" xfId="0" applyFont="1" applyFill="1" applyBorder="1" applyAlignment="1">
      <alignment horizontal="center" vertical="center"/>
    </xf>
    <xf numFmtId="0" fontId="19" fillId="34" borderId="20" xfId="0" applyFont="1" applyFill="1" applyBorder="1" applyAlignment="1">
      <alignment horizontal="center" vertical="center"/>
    </xf>
    <xf numFmtId="0" fontId="16" fillId="33" borderId="23" xfId="0" applyFont="1" applyFill="1" applyBorder="1" applyAlignment="1">
      <alignment vertical="center"/>
    </xf>
    <xf numFmtId="0" fontId="19" fillId="34" borderId="20" xfId="0" applyFont="1" applyFill="1" applyBorder="1" applyAlignment="1">
      <alignment vertical="center"/>
    </xf>
    <xf numFmtId="164" fontId="0" fillId="0" borderId="22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16" fillId="34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16" fillId="33" borderId="27" xfId="0" applyFont="1" applyFill="1" applyBorder="1" applyAlignment="1">
      <alignment horizontal="right" vertical="center"/>
    </xf>
    <xf numFmtId="0" fontId="18" fillId="0" borderId="25" xfId="42" applyBorder="1" applyAlignment="1">
      <alignment horizontal="right" vertical="center"/>
    </xf>
    <xf numFmtId="0" fontId="19" fillId="34" borderId="24" xfId="0" applyFont="1" applyFill="1" applyBorder="1" applyAlignment="1">
      <alignment horizontal="right" vertical="center"/>
    </xf>
    <xf numFmtId="0" fontId="0" fillId="0" borderId="33" xfId="0" applyBorder="1" applyAlignment="1">
      <alignment horizontal="left" vertical="center"/>
    </xf>
    <xf numFmtId="14" fontId="0" fillId="0" borderId="34" xfId="0" applyNumberFormat="1" applyBorder="1" applyAlignment="1">
      <alignment horizontal="left" vertical="center"/>
    </xf>
    <xf numFmtId="0" fontId="16" fillId="0" borderId="11" xfId="0" applyFont="1" applyBorder="1" applyAlignment="1">
      <alignment horizontal="right" vertical="center"/>
    </xf>
    <xf numFmtId="0" fontId="16" fillId="0" borderId="31" xfId="0" applyFont="1" applyBorder="1" applyAlignment="1">
      <alignment horizontal="right" vertical="center"/>
    </xf>
    <xf numFmtId="0" fontId="16" fillId="0" borderId="32" xfId="0" applyFont="1" applyBorder="1" applyAlignment="1">
      <alignment horizontal="right" vertical="center"/>
    </xf>
    <xf numFmtId="0" fontId="16" fillId="0" borderId="0" xfId="0" applyFont="1" applyBorder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quotePrefix="1" applyBorder="1" applyAlignment="1">
      <alignment horizontal="center" vertical="center"/>
    </xf>
    <xf numFmtId="0" fontId="0" fillId="0" borderId="21" xfId="0" quotePrefix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quotePrefix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r.rs-online.com/web/p/relais-statiques/0352890" TargetMode="External"/><Relationship Id="rId13" Type="http://schemas.openxmlformats.org/officeDocument/2006/relationships/hyperlink" Target="https://fr.rs-online.com/web/p/embouts-de-cablage/0458730" TargetMode="External"/><Relationship Id="rId18" Type="http://schemas.openxmlformats.org/officeDocument/2006/relationships/hyperlink" Target="https://www.technic-achat.com/sectionneur-rotatif-c2x34597989" TargetMode="External"/><Relationship Id="rId26" Type="http://schemas.openxmlformats.org/officeDocument/2006/relationships/hyperlink" Target="https://www.dold-mechatronik.de/Stainless-steel-collar-split-with-damping-internal-diameter-25mm" TargetMode="External"/><Relationship Id="rId3" Type="http://schemas.openxmlformats.org/officeDocument/2006/relationships/hyperlink" Target="https://www.amazon.fr/Without-brand-Ventilation-Ventilateur-d%C3%A9chappement/dp/B08CCZ827K/ref=sr_1_46?__mk_fr_FR=%C3%85M%C3%85%C5%BD%C3%95%C3%91&amp;dchild=1&amp;keywords=150mm%2BMural%2BBride&amp;qid=1608027799&amp;sr=8-46&amp;th=1" TargetMode="External"/><Relationship Id="rId21" Type="http://schemas.openxmlformats.org/officeDocument/2006/relationships/hyperlink" Target="https://www.mon-droguiste.com/huile-de-silicone-47v350,fr,4,HUISIL19734DSN.cfm" TargetMode="External"/><Relationship Id="rId7" Type="http://schemas.openxmlformats.org/officeDocument/2006/relationships/hyperlink" Target="https://fr.rs-online.com/web/p/prolongateurs-a-sertir/8092385/" TargetMode="External"/><Relationship Id="rId12" Type="http://schemas.openxmlformats.org/officeDocument/2006/relationships/hyperlink" Target="https://fr.rs-online.com/web/p/embouts-de-cablage/0458718" TargetMode="External"/><Relationship Id="rId17" Type="http://schemas.openxmlformats.org/officeDocument/2006/relationships/hyperlink" Target="https://www.technic-achat.com/ventilateur_armoire_electrique-c2x33605003" TargetMode="External"/><Relationship Id="rId25" Type="http://schemas.openxmlformats.org/officeDocument/2006/relationships/hyperlink" Target="https://www.dold-mechatronik.de/Precision-shaft-25mm-h6-ground-and-hardened-CUTTING-to-1200mm-2500-EUR-m-EUR-050-per-cut" TargetMode="External"/><Relationship Id="rId2" Type="http://schemas.openxmlformats.org/officeDocument/2006/relationships/hyperlink" Target="https://www.amazon.fr/REX-C100-AC110V-240V-Thermostat-R%C3%A9gulateur-Temp%C3%A9rature/dp/B07478KCJB/ref=sr_1_7?__mk_fr_FR=%C3%85M%C3%85%C5%BD%C3%95%C3%91&amp;dchild=1&amp;keywords=inkbird+rex+C100&amp;qid=1604585142&amp;quartzVehicle=107-1333&amp;replacementKeywords=inkbird+c100&amp;sr=8-7" TargetMode="External"/><Relationship Id="rId16" Type="http://schemas.openxmlformats.org/officeDocument/2006/relationships/hyperlink" Target="https://www.aliexpress.com/item/32857227768.html?spm=2114.12010612.8148356.5.208f5582lJoZ9f" TargetMode="External"/><Relationship Id="rId20" Type="http://schemas.openxmlformats.org/officeDocument/2006/relationships/hyperlink" Target="https://www.technic-achat.com/goulottes-electriques-c2x33599868" TargetMode="External"/><Relationship Id="rId1" Type="http://schemas.openxmlformats.org/officeDocument/2006/relationships/hyperlink" Target="https://www.aliexpress.com/item/4000295419330.html?spm=a2g0o.productlist.0.0.22b38ffekqcXAC&amp;algo_pvid=1469a8b0-1376-4652-910c-409d64c8be40&amp;algo_expid=1469a8b0-1376-4652-910c-409d64c8be40-11&amp;btsid=2100bb4716080301243217782e8d02&amp;ws_ab_test=searchweb0_0,searchweb201602_,searchweb201603_" TargetMode="External"/><Relationship Id="rId6" Type="http://schemas.openxmlformats.org/officeDocument/2006/relationships/hyperlink" Target="https://fr.rs-online.com/web/p/connecteurs-d--alimentation-usage-intensif/4925458/" TargetMode="External"/><Relationship Id="rId11" Type="http://schemas.openxmlformats.org/officeDocument/2006/relationships/hyperlink" Target="https://www.amazon.fr/GBL-Roulettes-Pivotantes-Industrielles-Transport/dp/B01E7HBXKM/ref=sr_1_8?dchild=1&amp;keywords=Roue%20Industrielle&amp;qid=1599644684&amp;sr=8-8&amp;fbclid=IwAR1eB3NkgU75gOJG-6NLfOhU_Ug6rFL3J1EJyLnCr-XymqfCPZ-rnd0B7cE" TargetMode="External"/><Relationship Id="rId24" Type="http://schemas.openxmlformats.org/officeDocument/2006/relationships/hyperlink" Target="https://www.dold-mechatronik.de/Precision-shaft-25mm-h6-ground-and-hardened-CUTTING-to-1200mm-2500-EUR-m-EUR-050-per-cut" TargetMode="External"/><Relationship Id="rId5" Type="http://schemas.openxmlformats.org/officeDocument/2006/relationships/hyperlink" Target="https://fr.rs-online.com/web/p/connecteurs-d--alimentation-usage-intensif/4731483/" TargetMode="External"/><Relationship Id="rId15" Type="http://schemas.openxmlformats.org/officeDocument/2006/relationships/hyperlink" Target="https://valkenpower.com/lifting-and-hoisting-tools/hydraulic-tools/long-cylinder/long-cylinder-ram-jack-8-ton.html" TargetMode="External"/><Relationship Id="rId23" Type="http://schemas.openxmlformats.org/officeDocument/2006/relationships/hyperlink" Target="https://www.dold-mechatronik.de/?a=224628&amp;lang=eng" TargetMode="External"/><Relationship Id="rId10" Type="http://schemas.openxmlformats.org/officeDocument/2006/relationships/hyperlink" Target="https://www.ebay.fr/itm/TFER-High-Temperature-Heat-Shrink-PTFE-TE-Connectivity-Raychem-Clear-3-2-1/254073249059?hash=item3b27f21d23:m:mGywsecK1j4iV4r9Kp98MEA" TargetMode="External"/><Relationship Id="rId19" Type="http://schemas.openxmlformats.org/officeDocument/2006/relationships/hyperlink" Target="https://www.technic-achat.com/gaine-spiralee-c2x33600726" TargetMode="External"/><Relationship Id="rId4" Type="http://schemas.openxmlformats.org/officeDocument/2006/relationships/hyperlink" Target="https://fr.rs-online.com/web/p/filtres-secteurs/7662655/?cm_mmc=FR-PLA-DS3A-_-google-_-PLA_FR_FR_Passifs_Whoop-_-(FR:Whoop!)+Filtres+secteurs-_-7662655&amp;matchtype=&amp;pla-341828980040&amp;gclid=Cj0KCQjwjPaCBhDkARIsAISZN7RYcakARc6XlRRPH8dn_BpQXjFcLYsQC9mWOsZ_ZdZIaM2ANCzoOfcaAoYTEALw_wcB&amp;gclsrc=aw.ds" TargetMode="External"/><Relationship Id="rId9" Type="http://schemas.openxmlformats.org/officeDocument/2006/relationships/hyperlink" Target="https://fr.rs-online.com/web/p/rails-din/0467416/" TargetMode="External"/><Relationship Id="rId14" Type="http://schemas.openxmlformats.org/officeDocument/2006/relationships/hyperlink" Target="https://fr.rs-online.com/web/p/embouts-de-cablage/0458897" TargetMode="External"/><Relationship Id="rId22" Type="http://schemas.openxmlformats.org/officeDocument/2006/relationships/hyperlink" Target="https://www.tevema.com/en/ehg63-152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69"/>
  <sheetViews>
    <sheetView tabSelected="1" workbookViewId="0">
      <selection activeCell="I69" sqref="B2:I69"/>
    </sheetView>
  </sheetViews>
  <sheetFormatPr defaultRowHeight="14.4" x14ac:dyDescent="0.3"/>
  <cols>
    <col min="1" max="1" width="1.77734375" customWidth="1"/>
    <col min="2" max="2" width="12.5546875" style="3" bestFit="1" customWidth="1"/>
    <col min="3" max="3" width="12.5546875" style="3" customWidth="1"/>
    <col min="4" max="4" width="23.5546875" style="2" bestFit="1" customWidth="1"/>
    <col min="5" max="5" width="55.5546875" style="2" bestFit="1" customWidth="1"/>
    <col min="6" max="7" width="10.21875" style="3" customWidth="1"/>
    <col min="8" max="8" width="12.44140625" style="3" customWidth="1"/>
    <col min="9" max="9" width="65.109375" style="1" customWidth="1"/>
  </cols>
  <sheetData>
    <row r="1" spans="2:9" ht="4.95" customHeight="1" thickBot="1" x14ac:dyDescent="0.35"/>
    <row r="2" spans="2:9" ht="14.4" customHeight="1" x14ac:dyDescent="0.3">
      <c r="B2" s="46" t="s">
        <v>15</v>
      </c>
      <c r="C2" s="47"/>
      <c r="D2" s="46" t="s">
        <v>16</v>
      </c>
      <c r="E2" s="52"/>
      <c r="F2" s="47"/>
      <c r="G2" s="39" t="s">
        <v>19</v>
      </c>
      <c r="H2" s="39"/>
      <c r="I2" s="37" t="s">
        <v>17</v>
      </c>
    </row>
    <row r="3" spans="2:9" ht="14.4" customHeight="1" x14ac:dyDescent="0.3">
      <c r="B3" s="48" t="s">
        <v>22</v>
      </c>
      <c r="C3" s="49"/>
      <c r="D3" s="53" t="s">
        <v>23</v>
      </c>
      <c r="E3" s="54"/>
      <c r="F3" s="55"/>
      <c r="G3" s="40" t="s">
        <v>20</v>
      </c>
      <c r="H3" s="41"/>
      <c r="I3" s="38">
        <v>44313</v>
      </c>
    </row>
    <row r="4" spans="2:9" ht="14.4" customHeight="1" x14ac:dyDescent="0.3">
      <c r="B4" s="48"/>
      <c r="C4" s="49"/>
      <c r="D4" s="53"/>
      <c r="E4" s="54"/>
      <c r="F4" s="55"/>
      <c r="G4" s="42" t="s">
        <v>21</v>
      </c>
      <c r="H4" s="42"/>
      <c r="I4" s="44" t="s">
        <v>18</v>
      </c>
    </row>
    <row r="5" spans="2:9" ht="14.4" customHeight="1" thickBot="1" x14ac:dyDescent="0.35">
      <c r="B5" s="50"/>
      <c r="C5" s="51"/>
      <c r="D5" s="56"/>
      <c r="E5" s="57"/>
      <c r="F5" s="58"/>
      <c r="G5" s="43"/>
      <c r="H5" s="43"/>
      <c r="I5" s="45"/>
    </row>
    <row r="6" spans="2:9" ht="4.95" customHeight="1" thickBot="1" x14ac:dyDescent="0.35">
      <c r="B6" s="6"/>
      <c r="C6" s="7"/>
      <c r="D6" s="7"/>
      <c r="E6" s="7"/>
      <c r="F6" s="7"/>
      <c r="G6" s="7"/>
      <c r="H6" s="7"/>
      <c r="I6" s="8"/>
    </row>
    <row r="7" spans="2:9" s="4" customFormat="1" ht="15" thickBot="1" x14ac:dyDescent="0.35">
      <c r="B7" s="11" t="s">
        <v>0</v>
      </c>
      <c r="C7" s="24" t="s">
        <v>1</v>
      </c>
      <c r="D7" s="12" t="s">
        <v>2</v>
      </c>
      <c r="E7" s="24" t="s">
        <v>3</v>
      </c>
      <c r="F7" s="12" t="s">
        <v>4</v>
      </c>
      <c r="G7" s="24" t="s">
        <v>5</v>
      </c>
      <c r="H7" s="12" t="s">
        <v>6</v>
      </c>
      <c r="I7" s="31" t="s">
        <v>7</v>
      </c>
    </row>
    <row r="8" spans="2:9" ht="4.95" customHeight="1" thickBot="1" x14ac:dyDescent="0.35">
      <c r="B8" s="59"/>
      <c r="C8" s="60"/>
      <c r="D8" s="60"/>
      <c r="E8" s="64"/>
      <c r="F8" s="60"/>
      <c r="G8" s="60"/>
      <c r="H8" s="60"/>
      <c r="I8" s="61"/>
    </row>
    <row r="9" spans="2:9" x14ac:dyDescent="0.3">
      <c r="B9" s="13" t="s">
        <v>24</v>
      </c>
      <c r="C9" s="62" t="s">
        <v>13</v>
      </c>
      <c r="D9" s="14" t="s">
        <v>25</v>
      </c>
      <c r="E9" s="14" t="s">
        <v>33</v>
      </c>
      <c r="F9" s="9">
        <v>1</v>
      </c>
      <c r="G9" s="29">
        <v>5914</v>
      </c>
      <c r="H9" s="15">
        <f>F9*G9</f>
        <v>5914</v>
      </c>
      <c r="I9" s="33"/>
    </row>
    <row r="10" spans="2:9" x14ac:dyDescent="0.3">
      <c r="B10" s="6" t="s">
        <v>24</v>
      </c>
      <c r="C10" s="63" t="s">
        <v>13</v>
      </c>
      <c r="D10" s="9" t="s">
        <v>26</v>
      </c>
      <c r="E10" s="9" t="s">
        <v>34</v>
      </c>
      <c r="F10" s="9">
        <v>1</v>
      </c>
      <c r="G10" s="30">
        <v>4748</v>
      </c>
      <c r="H10" s="10">
        <f t="shared" ref="H10:H14" si="0">F10*G10</f>
        <v>4748</v>
      </c>
      <c r="I10" s="32"/>
    </row>
    <row r="11" spans="2:9" x14ac:dyDescent="0.3">
      <c r="B11" s="6" t="s">
        <v>24</v>
      </c>
      <c r="C11" s="63" t="s">
        <v>13</v>
      </c>
      <c r="D11" s="9" t="s">
        <v>27</v>
      </c>
      <c r="E11" s="9" t="s">
        <v>36</v>
      </c>
      <c r="F11" s="9">
        <v>1</v>
      </c>
      <c r="G11" s="30">
        <v>898</v>
      </c>
      <c r="H11" s="10">
        <f t="shared" si="0"/>
        <v>898</v>
      </c>
      <c r="I11" s="32"/>
    </row>
    <row r="12" spans="2:9" x14ac:dyDescent="0.3">
      <c r="B12" s="6" t="s">
        <v>24</v>
      </c>
      <c r="C12" s="63" t="s">
        <v>13</v>
      </c>
      <c r="D12" s="2" t="s">
        <v>28</v>
      </c>
      <c r="E12" s="9" t="s">
        <v>31</v>
      </c>
      <c r="F12" s="9">
        <v>4</v>
      </c>
      <c r="G12" s="30">
        <v>220</v>
      </c>
      <c r="H12" s="10">
        <f t="shared" si="0"/>
        <v>880</v>
      </c>
      <c r="I12" s="32"/>
    </row>
    <row r="13" spans="2:9" x14ac:dyDescent="0.3">
      <c r="B13" s="6" t="s">
        <v>24</v>
      </c>
      <c r="C13" s="63" t="s">
        <v>13</v>
      </c>
      <c r="D13" s="9" t="s">
        <v>29</v>
      </c>
      <c r="E13" s="9" t="s">
        <v>32</v>
      </c>
      <c r="F13" s="9">
        <v>2</v>
      </c>
      <c r="G13" s="30">
        <v>35</v>
      </c>
      <c r="H13" s="10">
        <f t="shared" si="0"/>
        <v>70</v>
      </c>
      <c r="I13" s="32"/>
    </row>
    <row r="14" spans="2:9" x14ac:dyDescent="0.3">
      <c r="B14" s="6" t="s">
        <v>24</v>
      </c>
      <c r="C14" s="63" t="s">
        <v>13</v>
      </c>
      <c r="D14" s="9" t="s">
        <v>30</v>
      </c>
      <c r="E14" s="9" t="s">
        <v>35</v>
      </c>
      <c r="F14" s="9">
        <v>2</v>
      </c>
      <c r="G14" s="30">
        <v>29</v>
      </c>
      <c r="H14" s="10">
        <f t="shared" si="0"/>
        <v>58</v>
      </c>
      <c r="I14" s="32"/>
    </row>
    <row r="15" spans="2:9" s="5" customFormat="1" ht="15" thickBot="1" x14ac:dyDescent="0.35">
      <c r="B15" s="16"/>
      <c r="C15" s="25"/>
      <c r="D15" s="18"/>
      <c r="E15" s="27"/>
      <c r="F15" s="17"/>
      <c r="G15" s="25"/>
      <c r="H15" s="19">
        <f>SUM(H9:H14)</f>
        <v>12568</v>
      </c>
      <c r="I15" s="34"/>
    </row>
    <row r="16" spans="2:9" ht="4.95" customHeight="1" thickBot="1" x14ac:dyDescent="0.35">
      <c r="B16" s="59"/>
      <c r="C16" s="60"/>
      <c r="D16" s="60"/>
      <c r="E16" s="60"/>
      <c r="F16" s="60"/>
      <c r="G16" s="60"/>
      <c r="H16" s="60"/>
      <c r="I16" s="61"/>
    </row>
    <row r="17" spans="2:9" x14ac:dyDescent="0.3">
      <c r="B17" s="13" t="s">
        <v>8</v>
      </c>
      <c r="C17" s="63" t="s">
        <v>37</v>
      </c>
      <c r="E17" s="2" t="s">
        <v>38</v>
      </c>
      <c r="F17" s="2">
        <v>50</v>
      </c>
      <c r="G17" s="30">
        <v>4.57</v>
      </c>
      <c r="H17" s="30">
        <f>F17*G17</f>
        <v>228.5</v>
      </c>
      <c r="I17" s="35" t="s">
        <v>39</v>
      </c>
    </row>
    <row r="18" spans="2:9" x14ac:dyDescent="0.3">
      <c r="B18" s="6" t="s">
        <v>8</v>
      </c>
      <c r="C18" s="63" t="s">
        <v>37</v>
      </c>
      <c r="E18" s="2" t="s">
        <v>40</v>
      </c>
      <c r="F18" s="2">
        <v>60</v>
      </c>
      <c r="G18" s="30">
        <v>3.21</v>
      </c>
      <c r="H18" s="30">
        <f>F18*G18</f>
        <v>192.6</v>
      </c>
      <c r="I18" s="35" t="s">
        <v>104</v>
      </c>
    </row>
    <row r="19" spans="2:9" x14ac:dyDescent="0.3">
      <c r="B19" s="6" t="s">
        <v>8</v>
      </c>
      <c r="C19" s="63" t="s">
        <v>37</v>
      </c>
      <c r="E19" s="2" t="s">
        <v>103</v>
      </c>
      <c r="F19" s="2">
        <v>2</v>
      </c>
      <c r="G19" s="30">
        <f>1.37+2.4</f>
        <v>3.77</v>
      </c>
      <c r="H19" s="30">
        <f t="shared" ref="H19:H51" si="1">F19*G19</f>
        <v>7.54</v>
      </c>
      <c r="I19" s="35" t="s">
        <v>41</v>
      </c>
    </row>
    <row r="20" spans="2:9" x14ac:dyDescent="0.3">
      <c r="B20" s="6" t="s">
        <v>8</v>
      </c>
      <c r="C20" s="63" t="s">
        <v>109</v>
      </c>
      <c r="D20" s="2" t="s">
        <v>108</v>
      </c>
      <c r="E20" s="2" t="s">
        <v>44</v>
      </c>
      <c r="F20" s="2">
        <v>1</v>
      </c>
      <c r="G20" s="30">
        <v>14.59</v>
      </c>
      <c r="H20" s="30">
        <f t="shared" si="1"/>
        <v>14.59</v>
      </c>
      <c r="I20" s="35" t="s">
        <v>106</v>
      </c>
    </row>
    <row r="21" spans="2:9" x14ac:dyDescent="0.3">
      <c r="B21" s="6" t="s">
        <v>8</v>
      </c>
      <c r="C21" s="63" t="s">
        <v>113</v>
      </c>
      <c r="E21" s="2" t="s">
        <v>45</v>
      </c>
      <c r="F21" s="2">
        <v>1</v>
      </c>
      <c r="G21" s="30">
        <v>14.76</v>
      </c>
      <c r="H21" s="30">
        <f t="shared" si="1"/>
        <v>14.76</v>
      </c>
      <c r="I21" s="35" t="s">
        <v>112</v>
      </c>
    </row>
    <row r="22" spans="2:9" x14ac:dyDescent="0.3">
      <c r="B22" s="6" t="s">
        <v>8</v>
      </c>
      <c r="C22" s="63" t="s">
        <v>9</v>
      </c>
      <c r="D22" s="2" t="s">
        <v>110</v>
      </c>
      <c r="E22" s="2" t="s">
        <v>111</v>
      </c>
      <c r="F22" s="2">
        <v>1</v>
      </c>
      <c r="G22" s="30">
        <v>29.04</v>
      </c>
      <c r="H22" s="30">
        <f t="shared" si="1"/>
        <v>29.04</v>
      </c>
      <c r="I22" s="35" t="s">
        <v>107</v>
      </c>
    </row>
    <row r="23" spans="2:9" x14ac:dyDescent="0.3">
      <c r="B23" s="6" t="s">
        <v>8</v>
      </c>
      <c r="C23" s="63" t="s">
        <v>115</v>
      </c>
      <c r="D23" s="2" t="s">
        <v>116</v>
      </c>
      <c r="E23" s="2" t="s">
        <v>46</v>
      </c>
      <c r="F23" s="2">
        <v>1</v>
      </c>
      <c r="G23" s="30">
        <v>11.06</v>
      </c>
      <c r="H23" s="30">
        <f t="shared" si="1"/>
        <v>11.06</v>
      </c>
      <c r="I23" s="35" t="s">
        <v>114</v>
      </c>
    </row>
    <row r="24" spans="2:9" x14ac:dyDescent="0.3">
      <c r="B24" s="6" t="s">
        <v>8</v>
      </c>
      <c r="C24" s="63" t="s">
        <v>118</v>
      </c>
      <c r="E24" s="2" t="s">
        <v>47</v>
      </c>
      <c r="F24" s="2">
        <v>1</v>
      </c>
      <c r="G24" s="30">
        <f>19.66/10</f>
        <v>1.966</v>
      </c>
      <c r="H24" s="30">
        <f t="shared" si="1"/>
        <v>1.966</v>
      </c>
      <c r="I24" s="35" t="s">
        <v>117</v>
      </c>
    </row>
    <row r="25" spans="2:9" x14ac:dyDescent="0.3">
      <c r="B25" s="6" t="s">
        <v>8</v>
      </c>
      <c r="C25" s="63" t="s">
        <v>9</v>
      </c>
      <c r="D25" s="2" t="s">
        <v>124</v>
      </c>
      <c r="E25" s="2" t="s">
        <v>134</v>
      </c>
      <c r="F25" s="2">
        <v>15</v>
      </c>
      <c r="G25" s="30">
        <v>0.82</v>
      </c>
      <c r="H25" s="30">
        <f t="shared" si="1"/>
        <v>12.299999999999999</v>
      </c>
      <c r="I25" s="35" t="s">
        <v>123</v>
      </c>
    </row>
    <row r="26" spans="2:9" x14ac:dyDescent="0.3">
      <c r="B26" s="6" t="s">
        <v>8</v>
      </c>
      <c r="C26" s="63" t="s">
        <v>9</v>
      </c>
      <c r="D26" s="2" t="s">
        <v>124</v>
      </c>
      <c r="E26" s="2" t="s">
        <v>135</v>
      </c>
      <c r="F26" s="2">
        <v>2</v>
      </c>
      <c r="G26" s="30">
        <v>0.79</v>
      </c>
      <c r="H26" s="30">
        <f t="shared" si="1"/>
        <v>1.58</v>
      </c>
      <c r="I26" s="35" t="s">
        <v>122</v>
      </c>
    </row>
    <row r="27" spans="2:9" x14ac:dyDescent="0.3">
      <c r="B27" s="6" t="s">
        <v>8</v>
      </c>
      <c r="C27" s="63" t="s">
        <v>9</v>
      </c>
      <c r="D27" s="2" t="s">
        <v>128</v>
      </c>
      <c r="E27" s="2" t="s">
        <v>136</v>
      </c>
      <c r="F27" s="2">
        <v>3</v>
      </c>
      <c r="G27" s="30">
        <v>2.69</v>
      </c>
      <c r="H27" s="30">
        <f t="shared" si="1"/>
        <v>8.07</v>
      </c>
      <c r="I27" s="35" t="s">
        <v>127</v>
      </c>
    </row>
    <row r="28" spans="2:9" x14ac:dyDescent="0.3">
      <c r="B28" s="6" t="s">
        <v>8</v>
      </c>
      <c r="C28" s="63" t="s">
        <v>9</v>
      </c>
      <c r="D28" s="2" t="s">
        <v>126</v>
      </c>
      <c r="E28" s="2" t="s">
        <v>133</v>
      </c>
      <c r="F28" s="2">
        <v>7</v>
      </c>
      <c r="G28" s="30">
        <v>0.35</v>
      </c>
      <c r="H28" s="30">
        <f t="shared" si="1"/>
        <v>2.4499999999999997</v>
      </c>
      <c r="I28" s="35" t="s">
        <v>125</v>
      </c>
    </row>
    <row r="29" spans="2:9" x14ac:dyDescent="0.3">
      <c r="B29" s="6" t="s">
        <v>8</v>
      </c>
      <c r="C29" s="63" t="s">
        <v>9</v>
      </c>
      <c r="D29" s="2" t="s">
        <v>126</v>
      </c>
      <c r="E29" s="2" t="s">
        <v>132</v>
      </c>
      <c r="F29" s="2">
        <v>1</v>
      </c>
      <c r="G29" s="30">
        <v>0.26</v>
      </c>
      <c r="H29" s="30">
        <f t="shared" si="1"/>
        <v>0.26</v>
      </c>
      <c r="I29" s="35" t="s">
        <v>10</v>
      </c>
    </row>
    <row r="30" spans="2:9" x14ac:dyDescent="0.3">
      <c r="B30" s="6" t="s">
        <v>8</v>
      </c>
      <c r="C30" s="63" t="s">
        <v>9</v>
      </c>
      <c r="D30" s="2" t="s">
        <v>130</v>
      </c>
      <c r="E30" s="2" t="s">
        <v>131</v>
      </c>
      <c r="F30" s="2">
        <v>2</v>
      </c>
      <c r="G30" s="30">
        <v>4.5</v>
      </c>
      <c r="H30" s="30">
        <f t="shared" si="1"/>
        <v>9</v>
      </c>
      <c r="I30" s="35" t="s">
        <v>129</v>
      </c>
    </row>
    <row r="31" spans="2:9" x14ac:dyDescent="0.3">
      <c r="B31" s="6" t="s">
        <v>8</v>
      </c>
      <c r="C31" s="63" t="s">
        <v>115</v>
      </c>
      <c r="D31" s="2" t="s">
        <v>120</v>
      </c>
      <c r="E31" s="2" t="s">
        <v>121</v>
      </c>
      <c r="F31" s="2">
        <v>1.5</v>
      </c>
      <c r="G31" s="30">
        <v>4.79</v>
      </c>
      <c r="H31" s="30">
        <f t="shared" si="1"/>
        <v>7.1850000000000005</v>
      </c>
      <c r="I31" s="35" t="s">
        <v>119</v>
      </c>
    </row>
    <row r="32" spans="2:9" x14ac:dyDescent="0.3">
      <c r="B32" s="6" t="s">
        <v>8</v>
      </c>
      <c r="C32" s="63" t="s">
        <v>79</v>
      </c>
      <c r="D32" s="2" t="s">
        <v>77</v>
      </c>
      <c r="E32" s="2" t="s">
        <v>48</v>
      </c>
      <c r="F32" s="2">
        <v>2</v>
      </c>
      <c r="G32" s="30">
        <v>43.2</v>
      </c>
      <c r="H32" s="30">
        <f t="shared" si="1"/>
        <v>86.4</v>
      </c>
      <c r="I32" s="35" t="s">
        <v>49</v>
      </c>
    </row>
    <row r="33" spans="2:9" x14ac:dyDescent="0.3">
      <c r="B33" s="6" t="s">
        <v>8</v>
      </c>
      <c r="C33" s="63" t="s">
        <v>13</v>
      </c>
      <c r="D33" s="65"/>
      <c r="E33" s="2" t="s">
        <v>89</v>
      </c>
      <c r="F33" s="2">
        <v>1</v>
      </c>
      <c r="G33" s="30">
        <v>99</v>
      </c>
      <c r="H33" s="30">
        <f t="shared" si="1"/>
        <v>99</v>
      </c>
      <c r="I33" s="35" t="s">
        <v>56</v>
      </c>
    </row>
    <row r="34" spans="2:9" x14ac:dyDescent="0.3">
      <c r="B34" s="6" t="s">
        <v>8</v>
      </c>
      <c r="C34" s="63" t="s">
        <v>81</v>
      </c>
      <c r="E34" s="2" t="s">
        <v>88</v>
      </c>
      <c r="F34" s="2">
        <v>1</v>
      </c>
      <c r="G34" s="30">
        <v>108.28</v>
      </c>
      <c r="H34" s="30">
        <f t="shared" si="1"/>
        <v>108.28</v>
      </c>
      <c r="I34" s="35" t="s">
        <v>57</v>
      </c>
    </row>
    <row r="35" spans="2:9" x14ac:dyDescent="0.3">
      <c r="B35" s="6" t="s">
        <v>8</v>
      </c>
      <c r="C35" s="63" t="s">
        <v>82</v>
      </c>
      <c r="D35" s="2" t="s">
        <v>83</v>
      </c>
      <c r="E35" s="2" t="s">
        <v>58</v>
      </c>
      <c r="F35" s="2">
        <v>1</v>
      </c>
      <c r="G35" s="30">
        <v>379</v>
      </c>
      <c r="H35" s="30">
        <f t="shared" si="1"/>
        <v>379</v>
      </c>
      <c r="I35" s="35" t="s">
        <v>59</v>
      </c>
    </row>
    <row r="36" spans="2:9" x14ac:dyDescent="0.3">
      <c r="B36" s="6" t="s">
        <v>8</v>
      </c>
      <c r="C36" s="63" t="s">
        <v>84</v>
      </c>
      <c r="E36" s="2" t="s">
        <v>90</v>
      </c>
      <c r="F36" s="2">
        <v>2</v>
      </c>
      <c r="G36" s="30">
        <v>21.58</v>
      </c>
      <c r="H36" s="30">
        <f t="shared" si="1"/>
        <v>43.16</v>
      </c>
      <c r="I36" s="35" t="s">
        <v>60</v>
      </c>
    </row>
    <row r="37" spans="2:9" x14ac:dyDescent="0.3">
      <c r="B37" s="6" t="s">
        <v>8</v>
      </c>
      <c r="C37" s="63" t="s">
        <v>84</v>
      </c>
      <c r="E37" s="2" t="s">
        <v>91</v>
      </c>
      <c r="F37" s="2">
        <v>2</v>
      </c>
      <c r="G37" s="30">
        <v>27.18</v>
      </c>
      <c r="H37" s="30">
        <f t="shared" si="1"/>
        <v>54.36</v>
      </c>
      <c r="I37" s="35" t="s">
        <v>61</v>
      </c>
    </row>
    <row r="38" spans="2:9" x14ac:dyDescent="0.3">
      <c r="B38" s="6" t="s">
        <v>8</v>
      </c>
      <c r="C38" s="63" t="s">
        <v>81</v>
      </c>
      <c r="E38" s="2" t="s">
        <v>92</v>
      </c>
      <c r="F38" s="2">
        <v>150</v>
      </c>
      <c r="G38" s="30">
        <v>0.38</v>
      </c>
      <c r="H38" s="30">
        <f t="shared" si="1"/>
        <v>57</v>
      </c>
      <c r="I38" s="35" t="s">
        <v>62</v>
      </c>
    </row>
    <row r="39" spans="2:9" x14ac:dyDescent="0.3">
      <c r="B39" s="6" t="s">
        <v>8</v>
      </c>
      <c r="C39" s="63" t="s">
        <v>86</v>
      </c>
      <c r="D39" s="2" t="s">
        <v>85</v>
      </c>
      <c r="E39" s="2" t="s">
        <v>87</v>
      </c>
      <c r="F39" s="2">
        <v>6</v>
      </c>
      <c r="G39" s="30">
        <v>51.19</v>
      </c>
      <c r="H39" s="30">
        <f t="shared" si="1"/>
        <v>307.14</v>
      </c>
      <c r="I39" s="35" t="s">
        <v>68</v>
      </c>
    </row>
    <row r="40" spans="2:9" x14ac:dyDescent="0.3">
      <c r="B40" s="6" t="s">
        <v>8</v>
      </c>
      <c r="C40" s="63" t="s">
        <v>42</v>
      </c>
      <c r="E40" s="2" t="s">
        <v>43</v>
      </c>
      <c r="F40" s="2">
        <v>6</v>
      </c>
      <c r="G40" s="30">
        <v>1.9</v>
      </c>
      <c r="H40" s="30">
        <f>F40*G40</f>
        <v>11.399999999999999</v>
      </c>
      <c r="I40" s="35" t="s">
        <v>105</v>
      </c>
    </row>
    <row r="41" spans="2:9" x14ac:dyDescent="0.3">
      <c r="B41" s="6" t="s">
        <v>8</v>
      </c>
      <c r="C41" s="63" t="s">
        <v>81</v>
      </c>
      <c r="E41" s="2" t="s">
        <v>69</v>
      </c>
      <c r="F41" s="2">
        <v>1.5</v>
      </c>
      <c r="G41" s="30">
        <f>24.83/4</f>
        <v>6.2074999999999996</v>
      </c>
      <c r="H41" s="30">
        <f t="shared" si="1"/>
        <v>9.3112499999999994</v>
      </c>
      <c r="I41" s="35" t="s">
        <v>70</v>
      </c>
    </row>
    <row r="42" spans="2:9" x14ac:dyDescent="0.3">
      <c r="B42" s="6" t="s">
        <v>8</v>
      </c>
      <c r="C42" s="63" t="s">
        <v>71</v>
      </c>
      <c r="D42" s="2" t="s">
        <v>94</v>
      </c>
      <c r="E42" s="2" t="s">
        <v>95</v>
      </c>
      <c r="F42" s="2">
        <v>5</v>
      </c>
      <c r="G42" s="30">
        <v>12</v>
      </c>
      <c r="H42" s="30">
        <f t="shared" si="1"/>
        <v>60</v>
      </c>
      <c r="I42" s="35"/>
    </row>
    <row r="43" spans="2:9" x14ac:dyDescent="0.3">
      <c r="B43" s="6" t="s">
        <v>8</v>
      </c>
      <c r="C43" s="63" t="s">
        <v>71</v>
      </c>
      <c r="D43" s="2" t="s">
        <v>93</v>
      </c>
      <c r="E43" s="2" t="s">
        <v>96</v>
      </c>
      <c r="F43" s="2">
        <v>10</v>
      </c>
      <c r="G43" s="30">
        <v>9</v>
      </c>
      <c r="H43" s="30">
        <f t="shared" si="1"/>
        <v>90</v>
      </c>
      <c r="I43" s="35"/>
    </row>
    <row r="44" spans="2:9" x14ac:dyDescent="0.3">
      <c r="B44" s="6" t="s">
        <v>8</v>
      </c>
      <c r="C44" s="63" t="s">
        <v>98</v>
      </c>
      <c r="E44" s="2" t="s">
        <v>72</v>
      </c>
      <c r="F44" s="2">
        <v>5</v>
      </c>
      <c r="G44" s="30">
        <v>19.5</v>
      </c>
      <c r="H44" s="30">
        <f t="shared" si="1"/>
        <v>97.5</v>
      </c>
      <c r="I44" s="35" t="s">
        <v>97</v>
      </c>
    </row>
    <row r="45" spans="2:9" x14ac:dyDescent="0.3">
      <c r="B45" s="6" t="s">
        <v>8</v>
      </c>
      <c r="C45" s="63" t="s">
        <v>81</v>
      </c>
      <c r="E45" s="2" t="s">
        <v>63</v>
      </c>
      <c r="F45" s="2">
        <v>50</v>
      </c>
      <c r="G45" s="30">
        <v>0.13</v>
      </c>
      <c r="H45" s="30">
        <f t="shared" ref="H45:H47" si="2">F45*G45</f>
        <v>6.5</v>
      </c>
      <c r="I45" s="35" t="s">
        <v>11</v>
      </c>
    </row>
    <row r="46" spans="2:9" x14ac:dyDescent="0.3">
      <c r="B46" s="6" t="s">
        <v>8</v>
      </c>
      <c r="C46" s="63" t="s">
        <v>81</v>
      </c>
      <c r="E46" s="2" t="s">
        <v>64</v>
      </c>
      <c r="F46" s="2">
        <v>50</v>
      </c>
      <c r="G46" s="30">
        <v>0.24</v>
      </c>
      <c r="H46" s="30">
        <f t="shared" si="2"/>
        <v>12</v>
      </c>
      <c r="I46" s="35" t="s">
        <v>65</v>
      </c>
    </row>
    <row r="47" spans="2:9" x14ac:dyDescent="0.3">
      <c r="B47" s="6" t="s">
        <v>8</v>
      </c>
      <c r="C47" s="63" t="s">
        <v>81</v>
      </c>
      <c r="E47" s="2" t="s">
        <v>66</v>
      </c>
      <c r="F47" s="2">
        <v>20</v>
      </c>
      <c r="G47" s="30">
        <v>0.2</v>
      </c>
      <c r="H47" s="30">
        <f t="shared" si="2"/>
        <v>4</v>
      </c>
      <c r="I47" s="35" t="s">
        <v>67</v>
      </c>
    </row>
    <row r="48" spans="2:9" x14ac:dyDescent="0.3">
      <c r="B48" s="6" t="s">
        <v>8</v>
      </c>
      <c r="C48" s="63" t="s">
        <v>81</v>
      </c>
      <c r="E48" s="2" t="s">
        <v>73</v>
      </c>
      <c r="F48" s="2">
        <v>4</v>
      </c>
      <c r="G48" s="30">
        <v>0.13</v>
      </c>
      <c r="H48" s="30">
        <f t="shared" si="1"/>
        <v>0.52</v>
      </c>
      <c r="I48" s="35" t="s">
        <v>100</v>
      </c>
    </row>
    <row r="49" spans="2:9" x14ac:dyDescent="0.3">
      <c r="B49" s="6" t="s">
        <v>8</v>
      </c>
      <c r="C49" s="63" t="s">
        <v>81</v>
      </c>
      <c r="E49" s="2" t="s">
        <v>74</v>
      </c>
      <c r="F49" s="2">
        <v>1</v>
      </c>
      <c r="G49" s="30">
        <v>0.1</v>
      </c>
      <c r="H49" s="30">
        <f t="shared" si="1"/>
        <v>0.1</v>
      </c>
      <c r="I49" s="35" t="s">
        <v>99</v>
      </c>
    </row>
    <row r="50" spans="2:9" x14ac:dyDescent="0.3">
      <c r="B50" s="6" t="s">
        <v>8</v>
      </c>
      <c r="C50" s="63" t="s">
        <v>81</v>
      </c>
      <c r="E50" s="2" t="s">
        <v>75</v>
      </c>
      <c r="F50" s="2">
        <v>4</v>
      </c>
      <c r="G50" s="30">
        <v>0.13</v>
      </c>
      <c r="H50" s="30">
        <f t="shared" si="1"/>
        <v>0.52</v>
      </c>
      <c r="I50" s="35" t="s">
        <v>101</v>
      </c>
    </row>
    <row r="51" spans="2:9" x14ac:dyDescent="0.3">
      <c r="B51" s="6" t="s">
        <v>8</v>
      </c>
      <c r="C51" s="63" t="s">
        <v>81</v>
      </c>
      <c r="E51" s="2" t="s">
        <v>76</v>
      </c>
      <c r="F51" s="2">
        <v>12</v>
      </c>
      <c r="G51" s="30">
        <v>7.0000000000000007E-2</v>
      </c>
      <c r="H51" s="30">
        <f t="shared" si="1"/>
        <v>0.84000000000000008</v>
      </c>
      <c r="I51" s="35" t="s">
        <v>102</v>
      </c>
    </row>
    <row r="52" spans="2:9" ht="15" thickBot="1" x14ac:dyDescent="0.35">
      <c r="B52" s="16"/>
      <c r="C52" s="25"/>
      <c r="D52" s="18"/>
      <c r="E52" s="27"/>
      <c r="F52" s="17"/>
      <c r="G52" s="25"/>
      <c r="H52" s="19">
        <f>SUM(H17:H51)</f>
        <v>1967.9322499999998</v>
      </c>
      <c r="I52" s="34"/>
    </row>
    <row r="53" spans="2:9" ht="4.95" customHeight="1" thickBot="1" x14ac:dyDescent="0.35">
      <c r="B53" s="59"/>
      <c r="C53" s="60"/>
      <c r="D53" s="60"/>
      <c r="E53" s="60"/>
      <c r="F53" s="60"/>
      <c r="G53" s="60"/>
      <c r="H53" s="60"/>
      <c r="I53" s="61"/>
    </row>
    <row r="54" spans="2:9" x14ac:dyDescent="0.3">
      <c r="B54" s="6" t="s">
        <v>12</v>
      </c>
      <c r="C54" s="63" t="s">
        <v>13</v>
      </c>
      <c r="D54" s="65"/>
      <c r="E54" s="2" t="s">
        <v>50</v>
      </c>
      <c r="F54" s="2">
        <v>1</v>
      </c>
      <c r="G54" s="30">
        <v>21.84</v>
      </c>
      <c r="H54" s="30">
        <f>F54*G54</f>
        <v>21.84</v>
      </c>
      <c r="I54" s="35" t="s">
        <v>51</v>
      </c>
    </row>
    <row r="55" spans="2:9" x14ac:dyDescent="0.3">
      <c r="B55" s="6" t="s">
        <v>12</v>
      </c>
      <c r="C55" s="63" t="s">
        <v>13</v>
      </c>
      <c r="D55" s="65"/>
      <c r="E55" s="2" t="s">
        <v>52</v>
      </c>
      <c r="F55" s="2">
        <v>1</v>
      </c>
      <c r="G55" s="30">
        <v>37.99</v>
      </c>
      <c r="H55" s="30">
        <f>F55*G55</f>
        <v>37.99</v>
      </c>
      <c r="I55" s="35" t="s">
        <v>53</v>
      </c>
    </row>
    <row r="56" spans="2:9" x14ac:dyDescent="0.3">
      <c r="B56" s="6" t="s">
        <v>12</v>
      </c>
      <c r="C56" s="63" t="s">
        <v>80</v>
      </c>
      <c r="D56" s="2" t="s">
        <v>78</v>
      </c>
      <c r="E56" s="2" t="s">
        <v>54</v>
      </c>
      <c r="F56" s="2">
        <v>2</v>
      </c>
      <c r="G56" s="30">
        <v>54.45</v>
      </c>
      <c r="H56" s="30">
        <f t="shared" ref="H56:H66" si="3">F56*G56</f>
        <v>108.9</v>
      </c>
      <c r="I56" s="35" t="s">
        <v>55</v>
      </c>
    </row>
    <row r="57" spans="2:9" x14ac:dyDescent="0.3">
      <c r="B57" s="6" t="s">
        <v>12</v>
      </c>
      <c r="C57" s="63" t="s">
        <v>13</v>
      </c>
      <c r="E57" s="2" t="s">
        <v>137</v>
      </c>
      <c r="F57" s="2">
        <v>1</v>
      </c>
      <c r="G57" s="30">
        <v>121.75</v>
      </c>
      <c r="H57" s="30">
        <f t="shared" si="3"/>
        <v>121.75</v>
      </c>
      <c r="I57" s="35" t="s">
        <v>145</v>
      </c>
    </row>
    <row r="58" spans="2:9" x14ac:dyDescent="0.3">
      <c r="B58" s="6" t="s">
        <v>12</v>
      </c>
      <c r="C58" s="63" t="s">
        <v>138</v>
      </c>
      <c r="E58" s="2" t="s">
        <v>139</v>
      </c>
      <c r="F58" s="2">
        <v>1</v>
      </c>
      <c r="G58" s="30">
        <v>55.01</v>
      </c>
      <c r="H58" s="30">
        <f t="shared" si="3"/>
        <v>55.01</v>
      </c>
      <c r="I58" s="35" t="s">
        <v>146</v>
      </c>
    </row>
    <row r="59" spans="2:9" x14ac:dyDescent="0.3">
      <c r="B59" s="6" t="s">
        <v>12</v>
      </c>
      <c r="C59" s="63" t="s">
        <v>144</v>
      </c>
      <c r="E59" s="2" t="s">
        <v>140</v>
      </c>
      <c r="F59" s="2">
        <v>8</v>
      </c>
      <c r="G59" s="30">
        <v>31</v>
      </c>
      <c r="H59" s="30">
        <f t="shared" si="3"/>
        <v>248</v>
      </c>
      <c r="I59" s="35" t="s">
        <v>147</v>
      </c>
    </row>
    <row r="60" spans="2:9" x14ac:dyDescent="0.3">
      <c r="B60" s="6" t="s">
        <v>12</v>
      </c>
      <c r="C60" s="63" t="s">
        <v>144</v>
      </c>
      <c r="E60" s="2" t="s">
        <v>141</v>
      </c>
      <c r="F60" s="2">
        <v>4</v>
      </c>
      <c r="G60" s="30">
        <v>13.5</v>
      </c>
      <c r="H60" s="30">
        <f t="shared" si="3"/>
        <v>54</v>
      </c>
      <c r="I60" s="35" t="s">
        <v>148</v>
      </c>
    </row>
    <row r="61" spans="2:9" x14ac:dyDescent="0.3">
      <c r="B61" s="6" t="s">
        <v>12</v>
      </c>
      <c r="C61" s="63" t="s">
        <v>144</v>
      </c>
      <c r="E61" s="2" t="s">
        <v>142</v>
      </c>
      <c r="F61" s="2">
        <v>4</v>
      </c>
      <c r="G61" s="30">
        <v>16</v>
      </c>
      <c r="H61" s="30">
        <f t="shared" si="3"/>
        <v>64</v>
      </c>
      <c r="I61" s="35" t="s">
        <v>148</v>
      </c>
    </row>
    <row r="62" spans="2:9" x14ac:dyDescent="0.3">
      <c r="B62" s="6" t="s">
        <v>12</v>
      </c>
      <c r="C62" s="63" t="s">
        <v>144</v>
      </c>
      <c r="E62" s="2" t="s">
        <v>143</v>
      </c>
      <c r="F62" s="2">
        <v>8</v>
      </c>
      <c r="G62" s="30">
        <v>15.73</v>
      </c>
      <c r="H62" s="30">
        <f t="shared" si="3"/>
        <v>125.84</v>
      </c>
      <c r="I62" s="35" t="s">
        <v>149</v>
      </c>
    </row>
    <row r="63" spans="2:9" x14ac:dyDescent="0.3">
      <c r="B63" s="6" t="s">
        <v>12</v>
      </c>
      <c r="C63" s="63" t="s">
        <v>13</v>
      </c>
      <c r="E63" s="2" t="s">
        <v>150</v>
      </c>
      <c r="F63" s="2">
        <v>2</v>
      </c>
      <c r="G63" s="30">
        <v>120</v>
      </c>
      <c r="H63" s="30">
        <f t="shared" si="3"/>
        <v>240</v>
      </c>
      <c r="I63" s="35"/>
    </row>
    <row r="64" spans="2:9" x14ac:dyDescent="0.3">
      <c r="B64" s="6" t="s">
        <v>12</v>
      </c>
      <c r="C64" s="63" t="s">
        <v>13</v>
      </c>
      <c r="E64" s="2" t="s">
        <v>151</v>
      </c>
      <c r="F64" s="2">
        <v>1</v>
      </c>
      <c r="G64" s="30">
        <v>350</v>
      </c>
      <c r="H64" s="30">
        <f t="shared" si="3"/>
        <v>350</v>
      </c>
      <c r="I64" s="35"/>
    </row>
    <row r="65" spans="2:9" x14ac:dyDescent="0.3">
      <c r="B65" s="6" t="s">
        <v>12</v>
      </c>
      <c r="C65" s="63" t="s">
        <v>13</v>
      </c>
      <c r="E65" s="2" t="s">
        <v>152</v>
      </c>
      <c r="F65" s="2">
        <v>2</v>
      </c>
      <c r="G65" s="30">
        <v>10</v>
      </c>
      <c r="H65" s="30">
        <f t="shared" si="3"/>
        <v>20</v>
      </c>
      <c r="I65" s="35"/>
    </row>
    <row r="66" spans="2:9" x14ac:dyDescent="0.3">
      <c r="B66" s="6" t="s">
        <v>12</v>
      </c>
      <c r="C66" s="63" t="s">
        <v>13</v>
      </c>
      <c r="E66" s="2" t="s">
        <v>153</v>
      </c>
      <c r="F66" s="2">
        <v>1</v>
      </c>
      <c r="G66" s="30">
        <v>18</v>
      </c>
      <c r="H66" s="30">
        <f t="shared" si="3"/>
        <v>18</v>
      </c>
      <c r="I66" s="35"/>
    </row>
    <row r="67" spans="2:9" ht="15" thickBot="1" x14ac:dyDescent="0.35">
      <c r="B67" s="16"/>
      <c r="C67" s="25"/>
      <c r="D67" s="18"/>
      <c r="E67" s="27"/>
      <c r="F67" s="17"/>
      <c r="G67" s="25"/>
      <c r="H67" s="19">
        <f>SUM(H54:H66)</f>
        <v>1465.33</v>
      </c>
      <c r="I67" s="34"/>
    </row>
    <row r="68" spans="2:9" ht="4.95" customHeight="1" thickBot="1" x14ac:dyDescent="0.35">
      <c r="B68" s="59"/>
      <c r="C68" s="60"/>
      <c r="D68" s="60"/>
      <c r="E68" s="60"/>
      <c r="F68" s="60"/>
      <c r="G68" s="60"/>
      <c r="H68" s="60"/>
      <c r="I68" s="61"/>
    </row>
    <row r="69" spans="2:9" ht="16.2" thickBot="1" x14ac:dyDescent="0.35">
      <c r="B69" s="20"/>
      <c r="C69" s="26"/>
      <c r="D69" s="22"/>
      <c r="E69" s="28"/>
      <c r="F69" s="21"/>
      <c r="G69" s="26" t="s">
        <v>14</v>
      </c>
      <c r="H69" s="23">
        <f>H67+H52+H15</f>
        <v>16001.26225</v>
      </c>
      <c r="I69" s="36"/>
    </row>
  </sheetData>
  <mergeCells count="12">
    <mergeCell ref="B68:I68"/>
    <mergeCell ref="B8:I8"/>
    <mergeCell ref="B16:I16"/>
    <mergeCell ref="B53:I53"/>
    <mergeCell ref="G2:H2"/>
    <mergeCell ref="G3:H3"/>
    <mergeCell ref="G4:H5"/>
    <mergeCell ref="I4:I5"/>
    <mergeCell ref="B2:C2"/>
    <mergeCell ref="B3:C5"/>
    <mergeCell ref="D2:F2"/>
    <mergeCell ref="D3:F5"/>
  </mergeCells>
  <hyperlinks>
    <hyperlink ref="I19" r:id="rId1" display="https://www.aliexpress.com/item/4000295419330.html?spm=a2g0o.productlist.0.0.22b38ffekqcXAC&amp;algo_pvid=1469a8b0-1376-4652-910c-409d64c8be40&amp;algo_expid=1469a8b0-1376-4652-910c-409d64c8be40-11&amp;btsid=2100bb4716080301243217782e8d02&amp;ws_ab_test=searchweb0_0,searchweb201602_,searchweb201603_"/>
    <hyperlink ref="I32" r:id="rId2" display="https://www.amazon.fr/REX-C100-AC110V-240V-Thermostat-R%C3%A9gulateur-Temp%C3%A9rature/dp/B07478KCJB/ref=sr_1_7?__mk_fr_FR=%C3%85M%C3%85%C5%BD%C3%95%C3%91&amp;dchild=1&amp;keywords=inkbird+rex+C100&amp;qid=1604585142&amp;quartzVehicle=107-1333&amp;replacementKeywords=inkbird+c100&amp;sr=8-7"/>
    <hyperlink ref="I54" r:id="rId3"/>
    <hyperlink ref="I34"/>
    <hyperlink ref="I35" r:id="rId4" display="https://fr.rs-online.com/web/p/filtres-secteurs/7662655/?cm_mmc=FR-PLA-DS3A-_-google-_-PLA_FR_FR_Passifs_Whoop-_-(FR:Whoop!)+Filtres+secteurs-_-7662655&amp;matchtype=&amp;pla-341828980040&amp;gclid=Cj0KCQjwjPaCBhDkARIsAISZN7RYcakARc6XlRRPH8dn_BpQXjFcLYsQC9mWOsZ_ZdZIaM2ANCzoOfcaAoYTEALw_wcB&amp;gclsrc=aw.ds"/>
    <hyperlink ref="I36" r:id="rId5"/>
    <hyperlink ref="I37" r:id="rId6"/>
    <hyperlink ref="I38" r:id="rId7"/>
    <hyperlink ref="I39" r:id="rId8"/>
    <hyperlink ref="I41" r:id="rId9"/>
    <hyperlink ref="I33" r:id="rId10"/>
    <hyperlink ref="I55" r:id="rId11"/>
    <hyperlink ref="I45" r:id="rId12"/>
    <hyperlink ref="I46" r:id="rId13"/>
    <hyperlink ref="I47" r:id="rId14"/>
    <hyperlink ref="I56" r:id="rId15"/>
    <hyperlink ref="I17" r:id="rId16"/>
    <hyperlink ref="I18"/>
    <hyperlink ref="I20" r:id="rId17"/>
    <hyperlink ref="I22" r:id="rId18"/>
    <hyperlink ref="I24" r:id="rId19"/>
    <hyperlink ref="I31" r:id="rId20"/>
    <hyperlink ref="I57" r:id="rId21"/>
    <hyperlink ref="I58" r:id="rId22"/>
    <hyperlink ref="I59" r:id="rId23"/>
    <hyperlink ref="I60" r:id="rId24"/>
    <hyperlink ref="I61" r:id="rId25"/>
    <hyperlink ref="I62" r:id="rId26"/>
  </hyperlinks>
  <pageMargins left="0.25" right="0.25" top="0.75" bottom="0.75" header="0.3" footer="0.3"/>
  <pageSetup paperSize="9" scale="69" fitToHeight="0"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SPS 2.3 BOM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 Chauvin</dc:creator>
  <cp:lastModifiedBy>Yann Chauvin</cp:lastModifiedBy>
  <cp:lastPrinted>2022-03-23T21:32:24Z</cp:lastPrinted>
  <dcterms:created xsi:type="dcterms:W3CDTF">2021-07-29T12:15:57Z</dcterms:created>
  <dcterms:modified xsi:type="dcterms:W3CDTF">2022-03-23T21:32:27Z</dcterms:modified>
</cp:coreProperties>
</file>